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5.év/2237_negyedéves beruházásstat/"/>
    </mc:Choice>
  </mc:AlternateContent>
  <xr:revisionPtr revIDLastSave="338" documentId="8_{5A4F555B-CC21-47A4-9CAE-043AEF86F2AF}" xr6:coauthVersionLast="47" xr6:coauthVersionMax="47" xr10:uidLastSave="{5EF9A1BF-04D9-4207-8FFD-3CE1AB4DF189}"/>
  <bookViews>
    <workbookView xWindow="-110" yWindow="-110" windowWidth="19420" windowHeight="10300" activeTab="1" xr2:uid="{B0745BB0-BE68-44C3-8BD2-9628C0E0AFFA}"/>
  </bookViews>
  <sheets>
    <sheet name="2025. I. negyedév" sheetId="10" r:id="rId1"/>
    <sheet name="2025. II. negyedév" sheetId="4" r:id="rId2"/>
    <sheet name="2025. III. negyedév" sheetId="9" state="hidden" r:id="rId3"/>
    <sheet name="2025. IV. negyedév" sheetId="8" state="hidden" r:id="rId4"/>
    <sheet name="Éves B1-B4" sheetId="6" state="hidden" r:id="rId5"/>
    <sheet name="Éves B5" sheetId="7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6" l="1"/>
  <c r="C9" i="6"/>
  <c r="C19" i="6"/>
  <c r="C16" i="6"/>
  <c r="C8" i="6"/>
  <c r="C24" i="7" s="1"/>
  <c r="D24" i="7" l="1"/>
  <c r="D68" i="10"/>
  <c r="E27" i="7"/>
  <c r="F27" i="7"/>
  <c r="H27" i="7"/>
  <c r="C27" i="7"/>
  <c r="E58" i="6"/>
  <c r="D58" i="6"/>
  <c r="E26" i="6"/>
  <c r="D26" i="6"/>
  <c r="D68" i="9"/>
  <c r="D68" i="8"/>
  <c r="D68" i="4"/>
  <c r="G24" i="7" l="1"/>
  <c r="G27" i="7" s="1"/>
  <c r="F42" i="7" s="1"/>
  <c r="C26" i="6"/>
  <c r="D27" i="7" l="1"/>
</calcChain>
</file>

<file path=xl/sharedStrings.xml><?xml version="1.0" encoding="utf-8"?>
<sst xmlns="http://schemas.openxmlformats.org/spreadsheetml/2006/main" count="511" uniqueCount="199">
  <si>
    <t>Negyedéves beruházásstatisztikai jelentés</t>
  </si>
  <si>
    <t>Beérkezési határidő: a tárgynegyedévet követő hó 20.</t>
  </si>
  <si>
    <t>A kérdőíven csak a tárgyidőszaki adatok jelenthetők. Amennyiben az adatszolgáltató korábbi adatait korrigálni kívánja,</t>
  </si>
  <si>
    <t>úgy azt az KSH-ELEKTRA rendszeren keresztül, a hibás időszak helyes adatát tartalmazó kérdőív ismételt elküldésével</t>
  </si>
  <si>
    <t>teheti meg.</t>
  </si>
  <si>
    <t>A kérdőívet nemleges válasz esetén is kérjük beküldeni!</t>
  </si>
  <si>
    <t>Az adatokat kérjük a rovatokba tizedes számjegyek nélkül, ezer Ft-ban beírni!</t>
  </si>
  <si>
    <t>Amennyiben elszámolásukat nem forintban vezetik, kérjük adják meg, hogy a kérdőív adatait milyen devizanemről és</t>
  </si>
  <si>
    <t>milyen árfolyamon számolták át forintra.</t>
  </si>
  <si>
    <t>Figyelem! Kérjük az egyedi beszámolójukat az IFRS szerint készítő adatszolgáltatókat, hogy – a fogalmi eltérések miatt –</t>
  </si>
  <si>
    <t>tanulmányozzák át és kövessék a kitöltési útmutató vonatkozó módosításait!</t>
  </si>
  <si>
    <t>Figyelem!</t>
  </si>
  <si>
    <t>belül a befejezetlen beruházások értékét is tartalmazza. Kérjük tehát a beruházásokat folyamatosan, nem pedig az aktiváláskor jelenteni.</t>
  </si>
  <si>
    <t>amennyiben egy éven túl használják a tárgyi eszközt.</t>
  </si>
  <si>
    <t>tartalmazhatják a használt tárgyi eszközök beszerzését sem (kivéve az 1.4 és 1.5 sorokat).</t>
  </si>
  <si>
    <t>Az egyedi beszámolójukat az IFRS szerint készítő vállalkozás esetében a B/1 és B/2 táblában jelentendő statisztikai beruházás teljesítményértékének</t>
  </si>
  <si>
    <t>minden esetben tartalmaznia kell az állami támogatások összegét, független attól, hogy a vállalkozás nyilvántartásaiban ez a bekerülési értéket</t>
  </si>
  <si>
    <t>lecsökkentette-e, vagy sem.</t>
  </si>
  <si>
    <t>Az IFRS 16 standard 2019. január 1-től történő bevezetésétől függetlenül az operatív lízing keretében beszerzett eszközöket nem szabad</t>
  </si>
  <si>
    <t>szerepeltetni a negyedéves beruházás kérdőíven (B/2 tábla pénzügyi lízing-szerződések sorában). Lásd részletesen a kitöltési útmutatót!</t>
  </si>
  <si>
    <t>A beruházásokhoz kapcsolódó le nem vonható (vissza nem igényelhető) ÁFA a statisztikai beruházási teljesítményérték részét képezi, (független</t>
  </si>
  <si>
    <t>attól, hogy "egyenes", vagy "fordított" módon történik az adó megfizetése), azaz a le nem vonható ÁFÁ-t minden esetben jelenteni szükséges.</t>
  </si>
  <si>
    <t>Kiemelten kérjük a költségvetési szerveket, hogy a le nem vonható ÁFÁ-t szerepeltessék a beruházás jelentéseikben!</t>
  </si>
  <si>
    <t>A B/1-es tábla 10. pontjában a beruházási előleg hatása lehet pozitív vagy negatív, attól függően, hogy a beruházásra fizetett előlegek növelték,</t>
  </si>
  <si>
    <t>vagy a korábbi időszakban már lejelentésre került beruházási előlegek csökkentették-e a teljesítményértéket (negatív korrekciók, az előleg</t>
  </si>
  <si>
    <t>visszafizetésekor, a szállítói számla könyvelése után).</t>
  </si>
  <si>
    <t>B/1. A beruházások teljesítményértéke 1000 Ft</t>
  </si>
  <si>
    <t>Megnevezés</t>
  </si>
  <si>
    <t>Eltér a számviteli előírástól, lásd a kitöltési útmutatót.</t>
  </si>
  <si>
    <t>B/2. Egyéb beruházási adatok 1000 Ft</t>
  </si>
  <si>
    <t>Figyelem! Az itt jelentendő egyéb beruházás adatok a B/1 táblában nem jelenthetők.</t>
  </si>
  <si>
    <t>Új tárgyi eszközök beszerzése, saját vállalkozásban való létesítése, a meglevő eszközök bővítése és felújítása (a karbantartási munkák nélkül)</t>
  </si>
  <si>
    <t>1.1</t>
  </si>
  <si>
    <t>Épületek és egyéb építmények (új)</t>
  </si>
  <si>
    <t>1.2</t>
  </si>
  <si>
    <t>Belföldi gyártású gépek és berendezések (járművek nélkül) (új)</t>
  </si>
  <si>
    <t>1.3</t>
  </si>
  <si>
    <t>Belföldi gyártású járművek (új) Figyelem! Belföldi gyártásúnak minősülnek azok a járművek, amelyek alvázszámának első 2 karaktere TR, TS, TT, TU vagy TV.</t>
  </si>
  <si>
    <t>1.4</t>
  </si>
  <si>
    <t xml:space="preserve">Import gépek és berendezések (járművek nélkül) (új és használt) </t>
  </si>
  <si>
    <t>1.5</t>
  </si>
  <si>
    <t>Import járművek (új és használt) A Magyarországon először forgalomba helyezett, külföldön gyártott, új és használt járművek.</t>
  </si>
  <si>
    <t>1.6</t>
  </si>
  <si>
    <t>Ültetvények, erdők</t>
  </si>
  <si>
    <t>1.7</t>
  </si>
  <si>
    <t>Tenyész- és igásállatok</t>
  </si>
  <si>
    <t>1.8</t>
  </si>
  <si>
    <t>Meglevő föld értéknövelése</t>
  </si>
  <si>
    <t>1.9</t>
  </si>
  <si>
    <t xml:space="preserve">Összesen (1.1+1.2+1.3+1.4+1.5+1.6+1.7+1.8) </t>
  </si>
  <si>
    <t>1.10</t>
  </si>
  <si>
    <t>1.9- ből: Új tárgyi eszköz beruházásra adott előlegek nettó hatása (+,-)</t>
  </si>
  <si>
    <t>Értékesítés</t>
  </si>
  <si>
    <t>Beszerzés</t>
  </si>
  <si>
    <t>a</t>
  </si>
  <si>
    <t>b</t>
  </si>
  <si>
    <t>2.1</t>
  </si>
  <si>
    <t>Használt tárgyi eszközök (nem termelt tárgyi eszközzel együtt) lásd kitöltési útmutató</t>
  </si>
  <si>
    <t>2.2</t>
  </si>
  <si>
    <t>2.1- ből: Használt tárgyi eszköz beruházásra adott előlegek nettó hatása (+,-)</t>
  </si>
  <si>
    <t>2.3</t>
  </si>
  <si>
    <t>Pénzügyi lízing-szerződések</t>
  </si>
  <si>
    <t>Sor- azonosító</t>
  </si>
  <si>
    <t>Sor-azonosító</t>
  </si>
  <si>
    <t>2.4</t>
  </si>
  <si>
    <t>Immateriális javak (egyéb immateriális javak nélkül) lásd kitöltési útmutató</t>
  </si>
  <si>
    <t>ISO 4217 devizakód</t>
  </si>
  <si>
    <t>Devizanem</t>
  </si>
  <si>
    <t>forintban, egy egységre (két tizedessel)</t>
  </si>
  <si>
    <t xml:space="preserve">Árfolyam </t>
  </si>
  <si>
    <r>
      <t xml:space="preserve">–A beruházások teljesítményértéke </t>
    </r>
    <r>
      <rPr>
        <b/>
        <sz val="10"/>
        <color theme="1"/>
        <rFont val="Calibri"/>
        <family val="2"/>
        <charset val="238"/>
        <scheme val="minor"/>
      </rPr>
      <t>– a pénzügyi teljesítéstől függetlenül –</t>
    </r>
    <r>
      <rPr>
        <sz val="10"/>
        <color theme="1"/>
        <rFont val="Calibri"/>
        <family val="2"/>
        <charset val="238"/>
        <scheme val="minor"/>
      </rPr>
      <t xml:space="preserve"> az adott időszakra vonatkozó beruházási ráfordítások összegét, ezen</t>
    </r>
  </si>
  <si>
    <r>
      <t xml:space="preserve">– </t>
    </r>
    <r>
      <rPr>
        <b/>
        <sz val="10"/>
        <color theme="1"/>
        <rFont val="Calibri"/>
        <family val="2"/>
        <charset val="238"/>
        <scheme val="minor"/>
      </rPr>
      <t>A kis értékű tárgyi eszközök beszerzési és saját vállalkozásban történő előállítási értékét</t>
    </r>
    <r>
      <rPr>
        <sz val="10"/>
        <color theme="1"/>
        <rFont val="Calibri"/>
        <family val="2"/>
        <charset val="238"/>
        <scheme val="minor"/>
      </rPr>
      <t>, értékhatártól függetlenül kérjük jelenteni,</t>
    </r>
  </si>
  <si>
    <r>
      <t xml:space="preserve">–A </t>
    </r>
    <r>
      <rPr>
        <b/>
        <sz val="10"/>
        <color theme="1"/>
        <rFont val="Calibri"/>
        <family val="2"/>
        <charset val="238"/>
        <scheme val="minor"/>
      </rPr>
      <t>B/1-es táblában</t>
    </r>
    <r>
      <rPr>
        <sz val="10"/>
        <color theme="1"/>
        <rFont val="Calibri"/>
        <family val="2"/>
        <charset val="238"/>
        <scheme val="minor"/>
      </rPr>
      <t xml:space="preserve"> az adatok </t>
    </r>
    <r>
      <rPr>
        <b/>
        <sz val="10"/>
        <color theme="1"/>
        <rFont val="Calibri"/>
        <family val="2"/>
        <charset val="238"/>
        <scheme val="minor"/>
      </rPr>
      <t>nem tartalmazzák</t>
    </r>
    <r>
      <rPr>
        <sz val="10"/>
        <color theme="1"/>
        <rFont val="Calibri"/>
        <family val="2"/>
        <charset val="238"/>
        <scheme val="minor"/>
      </rPr>
      <t xml:space="preserve"> a tárgyieszköz-apportot, a bérelt és lízingelt tárgyi eszközöket. Valamint az adatok nem</t>
    </r>
  </si>
  <si>
    <t>B BEHUHÁZÁSI ADATOK</t>
  </si>
  <si>
    <t>Használt tárgyi eszköz</t>
  </si>
  <si>
    <t>Sorazonosító</t>
  </si>
  <si>
    <t>Nemzetgazdasági beruházások (beruházások teljesítményértéke összesen) - Új tárgyi eszköz</t>
  </si>
  <si>
    <t>Üzemgazdasági beruházás (beszerzése vételáron)</t>
  </si>
  <si>
    <t>értékesítése eladási áron</t>
  </si>
  <si>
    <t>c</t>
  </si>
  <si>
    <t>Épületek és egyéb építmények</t>
  </si>
  <si>
    <t>01</t>
  </si>
  <si>
    <t>Belföldi (gyártású) és belföldön már használt gépek, berendezések</t>
  </si>
  <si>
    <t>02</t>
  </si>
  <si>
    <t xml:space="preserve">    Ebből (02-ből): Információs, kommunikációs technikai berendezések (04+05)</t>
  </si>
  <si>
    <t>03</t>
  </si>
  <si>
    <t xml:space="preserve">               Ebből (03-ból): Számítógépes hardver</t>
  </si>
  <si>
    <t>04</t>
  </si>
  <si>
    <t xml:space="preserve">               Ebből (03-ból): Híradástechnikai berendezések</t>
  </si>
  <si>
    <t>05</t>
  </si>
  <si>
    <t>Belföldi (gyártású) és belföldön már használt járművek Figyelem! Belföldi gyártásúnak minősülnek azok a járművek, amelyek alvázszámának első 2 karaktere TR, TS, TT, TU vagy TV.</t>
  </si>
  <si>
    <t>06</t>
  </si>
  <si>
    <t xml:space="preserve">              Ebből (06-ból): személygépkocsik</t>
  </si>
  <si>
    <t>07</t>
  </si>
  <si>
    <t>Import gépek, berendezések (új és használt)</t>
  </si>
  <si>
    <t>08</t>
  </si>
  <si>
    <t xml:space="preserve">               Ebből (08-ból): Információs, kommunikációs technikai berendezések (10+11)</t>
  </si>
  <si>
    <t>09</t>
  </si>
  <si>
    <t xml:space="preserve">               Ebből (09-ből): Számítógépes hardver</t>
  </si>
  <si>
    <t>10</t>
  </si>
  <si>
    <t xml:space="preserve">               Ebből (09-ből): Híradástechnikai berendezések</t>
  </si>
  <si>
    <t>11</t>
  </si>
  <si>
    <t>12</t>
  </si>
  <si>
    <t xml:space="preserve">                Ebből (12-ből): személygépkocsik</t>
  </si>
  <si>
    <t>13</t>
  </si>
  <si>
    <t>14</t>
  </si>
  <si>
    <t>Tenyész- és igás állatok</t>
  </si>
  <si>
    <t>15</t>
  </si>
  <si>
    <t>Meglévő föld értéknöveléseű</t>
  </si>
  <si>
    <t>16</t>
  </si>
  <si>
    <t>Más termelt tárgyi eszköz</t>
  </si>
  <si>
    <t>17</t>
  </si>
  <si>
    <t xml:space="preserve">               Ebből (17-ből): a földtulajdon átruházási költsége (illeték stb.)</t>
  </si>
  <si>
    <t>18</t>
  </si>
  <si>
    <t>Összesen (01+02+06+08+12+14+15+16+17)</t>
  </si>
  <si>
    <t>99</t>
  </si>
  <si>
    <t xml:space="preserve">         Összesenből (99): Tárgyi eszköz beruházásra adott előlegek nettó hatása (+,-)</t>
  </si>
  <si>
    <t>19</t>
  </si>
  <si>
    <t>B/2. Pénzügyi lízingszerződések (csak a tárgyévben kötött szerződéseket kell jelenteni)</t>
  </si>
  <si>
    <t>Lízingbe vett tárgyi eszközök értéke, 1000 Ft</t>
  </si>
  <si>
    <t>Pénzügyi lízing keretében beszerzett tárgyi eszközök teljes értéke összesen (ingatlan lízinggel együtt)</t>
  </si>
  <si>
    <t>Ebből (01-ből): gépek, berendezések teljes értéke</t>
  </si>
  <si>
    <t xml:space="preserve">                             járművek teljes értéke, személygépkocsi nélkül</t>
  </si>
  <si>
    <t xml:space="preserve">                            személygépkocsi teljes értéke</t>
  </si>
  <si>
    <t xml:space="preserve">                                    Ebből (04-ből): a zárt végű lízing teljes értéke</t>
  </si>
  <si>
    <t>Technikai összesen (01+….+05)</t>
  </si>
  <si>
    <t>B/3. Tárgyi eszközök hosszú távú bérlete és operatív lízingje</t>
  </si>
  <si>
    <t xml:space="preserve">A tárgyévben tárgyi eszközök hosszú távú bérletére és operatív lízingjére könyvelt ráfordítások értéke                                                                                                                                   Az összes egy évnél hosszabb tárgyi eszköz bérlésre nyilvántartásokban könyvelt tárgyévi összeg.                    </t>
  </si>
  <si>
    <t>B/4. Az immateriális javak tárgyévi változásai</t>
  </si>
  <si>
    <t>Beszerzés és saját fejlesztés (tárgyévi növekmény) 1000 Ft</t>
  </si>
  <si>
    <t>Értékesítés (áfa nélkül) 1000 Ft</t>
  </si>
  <si>
    <t>Ásványkincsek feltárási költségei</t>
  </si>
  <si>
    <t xml:space="preserve">Vásárolt számítógépes szoftver </t>
  </si>
  <si>
    <t>Vásárolt számítógépes adatbázis</t>
  </si>
  <si>
    <t>Saját előállítású számítógépes szoftver</t>
  </si>
  <si>
    <t>Saját előállítású számítógépes adatbázis</t>
  </si>
  <si>
    <t>Licenc, know-how, (termék, gyártási engedély, gyártási eljárás védett ismeretei</t>
  </si>
  <si>
    <t>Szórakoztató, irodalmi vagy művészeti alkotások eredeti példányai</t>
  </si>
  <si>
    <t>Immateriális javak összesen (01+….+08)</t>
  </si>
  <si>
    <t>Kód</t>
  </si>
  <si>
    <t>Terület</t>
  </si>
  <si>
    <t>Nemzetgazdasági beruházás (Új tárgyi eszközök beszerzése)*</t>
  </si>
  <si>
    <t>Üzemgazd.-i beruházás (Használt tárgyi eszközök beszerzése)*</t>
  </si>
  <si>
    <t>épület, egyéb építmény</t>
  </si>
  <si>
    <t>gép, berendezés és jármű</t>
  </si>
  <si>
    <t>ültetvény, erdő, tenyész- és igásállat</t>
  </si>
  <si>
    <t>meglévő föld értéknövelése</t>
  </si>
  <si>
    <t>összesen</t>
  </si>
  <si>
    <t>d</t>
  </si>
  <si>
    <t>e</t>
  </si>
  <si>
    <t>f</t>
  </si>
  <si>
    <t>Budapest</t>
  </si>
  <si>
    <t>Baranya megye</t>
  </si>
  <si>
    <t>Bács-Kiskun megye</t>
  </si>
  <si>
    <t>Békés megye</t>
  </si>
  <si>
    <t>Borsod-Abaúj-Zemplén megye</t>
  </si>
  <si>
    <t>Csongrád-Csanád megye</t>
  </si>
  <si>
    <t>Fejér megy</t>
  </si>
  <si>
    <t>Győr-Moson-Sopron megye</t>
  </si>
  <si>
    <t>Hajdú-Bihar megye</t>
  </si>
  <si>
    <t>Heves megye</t>
  </si>
  <si>
    <t>Komárom-Esztergom megye</t>
  </si>
  <si>
    <t>Nógrád megye</t>
  </si>
  <si>
    <t>Pest megye</t>
  </si>
  <si>
    <t>Somogy megye</t>
  </si>
  <si>
    <t>Szabolcs-Szatmár-Bereg megye</t>
  </si>
  <si>
    <t>Jász-Nagykun-Szolnok megye</t>
  </si>
  <si>
    <t>Tolna megye</t>
  </si>
  <si>
    <t>Vas megye</t>
  </si>
  <si>
    <t>Veszprém megye</t>
  </si>
  <si>
    <t>20</t>
  </si>
  <si>
    <t>Zala megye</t>
  </si>
  <si>
    <t>21</t>
  </si>
  <si>
    <t>Országhatáron kívül (pl.: külföldi telephely)</t>
  </si>
  <si>
    <t>ÖSSZESEN (01+…+21)</t>
  </si>
  <si>
    <t>B/6. Értéktárgyak tárgyévi változásai</t>
  </si>
  <si>
    <t>Értéktárgyak (ékszerek, drágakövek, nemesfémek, festmények, szobrok, érmék, régiségek, értékes gyűjtemények</t>
  </si>
  <si>
    <t>Egyéb immateriális javak</t>
  </si>
  <si>
    <t>B/7. Zöld- illetve barnamezős beruházások adatai</t>
  </si>
  <si>
    <t>Beruházások értéke</t>
  </si>
  <si>
    <t>Nemzetgazdasági beruházások összesen (B/1 tábla, a oszlop 99-es sor):</t>
  </si>
  <si>
    <t xml:space="preserve">             Ebből (99-ből): zöldmezős beruházás értéke</t>
  </si>
  <si>
    <t xml:space="preserve">             Ebből (99-ből): barnamezős beruházás értéke</t>
  </si>
  <si>
    <t xml:space="preserve">             Ebből (99-ből): rozsdaövezeti beruházás értéke</t>
  </si>
  <si>
    <t>B/8. Import beruházások</t>
  </si>
  <si>
    <t>Ebből: használt</t>
  </si>
  <si>
    <t>Import beruházások értéke</t>
  </si>
  <si>
    <t>Import gépek, berendezések (B/1 tábla, "a" oszlop 08-as sor)</t>
  </si>
  <si>
    <t xml:space="preserve">          Ebből: információs, kommunikációs, technikai berndezések (B/1 tábla, "a" oszlop 09-es sor)</t>
  </si>
  <si>
    <t xml:space="preserve">          Ebből: számítógépes hardver (B/1 tábla, "a" oszlop 10-es sor)</t>
  </si>
  <si>
    <t xml:space="preserve">          Ebből: híradástechnikai berendezések (B/1 tábla, "a" oszlop 11-es sor)</t>
  </si>
  <si>
    <t>Import járművek (B/1 tábla, "a"oszlop 12-es sor)</t>
  </si>
  <si>
    <t xml:space="preserve">          Ebből: személygépkocsi (B/1 tábla, "a" oszlop 13-as sor)</t>
  </si>
  <si>
    <t>2025. első negyedév</t>
  </si>
  <si>
    <t>2025. második negyedév</t>
  </si>
  <si>
    <t>2025. harmadik negyedév</t>
  </si>
  <si>
    <t>2025. negyedik negyedév</t>
  </si>
  <si>
    <t>ÉVES BERUHÁZÁSSTATISZTIKAI JELENTÉS, 2025</t>
  </si>
  <si>
    <t>B/5. A beruházások teljesítményértékének megyék szerinti részletezése,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</si>
</sst>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96">
    <xf numFmtId="0" fontId="0" fillId="0" borderId="0" xfId="0"/>
    <xf numFmtId="16" fontId="0" fillId="0" borderId="0" xfId="0" applyNumberFormat="1"/>
    <xf numFmtId="0" fontId="1" fillId="0" borderId="0" xfId="0" applyFont="1"/>
    <xf numFmtId="6" fontId="1" fillId="0" borderId="0" xfId="0" applyNumberFormat="1" applyFont="1"/>
    <xf numFmtId="3" fontId="0" fillId="0" borderId="0" xfId="0" applyNumberFormat="1"/>
    <xf numFmtId="0" fontId="2" fillId="0" borderId="0" xfId="0" applyFont="1"/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left"/>
    </xf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49" fontId="1" fillId="0" borderId="1" xfId="0" applyNumberFormat="1" applyFont="1" applyBorder="1"/>
    <xf numFmtId="3" fontId="0" fillId="0" borderId="1" xfId="0" applyNumberFormat="1" applyBorder="1"/>
    <xf numFmtId="49" fontId="1" fillId="0" borderId="2" xfId="0" applyNumberFormat="1" applyFont="1" applyBorder="1"/>
    <xf numFmtId="3" fontId="0" fillId="0" borderId="2" xfId="0" applyNumberFormat="1" applyBorder="1"/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3" fontId="0" fillId="0" borderId="1" xfId="0" applyNumberFormat="1" applyBorder="1" applyAlignment="1">
      <alignment horizontal="right" vertical="center"/>
    </xf>
    <xf numFmtId="0" fontId="0" fillId="0" borderId="5" xfId="0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6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49" fontId="0" fillId="0" borderId="1" xfId="0" applyNumberFormat="1" applyBorder="1" applyAlignment="1">
      <alignment horizontal="center" wrapText="1"/>
    </xf>
    <xf numFmtId="0" fontId="0" fillId="0" borderId="0" xfId="0" applyAlignment="1">
      <alignment wrapText="1"/>
    </xf>
    <xf numFmtId="3" fontId="0" fillId="2" borderId="2" xfId="0" applyNumberFormat="1" applyFill="1" applyBorder="1"/>
    <xf numFmtId="3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1" xfId="0" applyNumberFormat="1" applyBorder="1" applyAlignment="1">
      <alignment horizontal="left" wrapText="1"/>
    </xf>
    <xf numFmtId="0" fontId="0" fillId="2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64" fontId="0" fillId="2" borderId="1" xfId="1" applyNumberFormat="1" applyFont="1" applyFill="1" applyBorder="1" applyAlignment="1">
      <alignment horizontal="right"/>
    </xf>
    <xf numFmtId="3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11" xfId="0" applyBorder="1" applyAlignment="1">
      <alignment horizontal="center"/>
    </xf>
    <xf numFmtId="49" fontId="0" fillId="0" borderId="2" xfId="0" applyNumberForma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7AE97-424A-46FD-BA43-DC13B0DD0F9B}">
  <sheetPr>
    <pageSetUpPr fitToPage="1"/>
  </sheetPr>
  <dimension ref="A1:D82"/>
  <sheetViews>
    <sheetView topLeftCell="A74" workbookViewId="0">
      <selection activeCell="A31" sqref="A31:D3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193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/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>
        <v>5285</v>
      </c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>
        <v>81116</v>
      </c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86401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9">
        <v>225829</v>
      </c>
      <c r="D81" s="6"/>
    </row>
    <row r="82" spans="1:4" x14ac:dyDescent="0.35">
      <c r="A82" t="s">
        <v>28</v>
      </c>
    </row>
  </sheetData>
  <mergeCells count="42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F13F8-A108-4996-958D-370EEE60034A}">
  <sheetPr>
    <pageSetUpPr fitToPage="1"/>
  </sheetPr>
  <dimension ref="A1:D82"/>
  <sheetViews>
    <sheetView tabSelected="1" topLeftCell="A74" workbookViewId="0">
      <selection activeCell="D70" sqref="D70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194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>
        <v>155233</v>
      </c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>
        <v>4242</v>
      </c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>
        <v>178952</v>
      </c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>
        <v>26543</v>
      </c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364970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8" t="s">
        <v>65</v>
      </c>
      <c r="C81" s="18">
        <v>424088</v>
      </c>
      <c r="D81" s="6"/>
    </row>
    <row r="82" spans="1:4" x14ac:dyDescent="0.35">
      <c r="A82" t="s">
        <v>28</v>
      </c>
    </row>
  </sheetData>
  <mergeCells count="42">
    <mergeCell ref="B63:C63"/>
    <mergeCell ref="B65:C65"/>
    <mergeCell ref="B68:C68"/>
    <mergeCell ref="B70:C70"/>
    <mergeCell ref="A76:A77"/>
    <mergeCell ref="B76:B77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</mergeCells>
  <pageMargins left="0.7" right="0.7" top="0.75" bottom="0.75" header="0.3" footer="0.3"/>
  <pageSetup paperSize="9" scale="76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C1D1F-B5EC-4BCE-9F12-522E034B948A}">
  <sheetPr>
    <pageSetUpPr fitToPage="1"/>
  </sheetPr>
  <dimension ref="A1:D82"/>
  <sheetViews>
    <sheetView workbookViewId="0">
      <selection activeCell="A3" sqref="A3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195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/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/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0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8"/>
      <c r="D81" s="6"/>
    </row>
    <row r="82" spans="1:4" x14ac:dyDescent="0.35">
      <c r="A82" t="s">
        <v>28</v>
      </c>
    </row>
  </sheetData>
  <mergeCells count="42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FD569-BB99-4E3C-819B-61137FD35403}">
  <sheetPr>
    <pageSetUpPr fitToPage="1"/>
  </sheetPr>
  <dimension ref="A1:D82"/>
  <sheetViews>
    <sheetView zoomScaleNormal="100" workbookViewId="0">
      <selection activeCell="C81" sqref="C8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196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/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/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0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9"/>
      <c r="D81" s="6"/>
    </row>
    <row r="82" spans="1:4" x14ac:dyDescent="0.35">
      <c r="A82" t="s">
        <v>28</v>
      </c>
    </row>
  </sheetData>
  <mergeCells count="42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27D5A-25C1-4149-B338-36DFCB2DD616}">
  <dimension ref="A1:E71"/>
  <sheetViews>
    <sheetView topLeftCell="A48" workbookViewId="0">
      <selection activeCell="A56" sqref="A56:B56"/>
    </sheetView>
  </sheetViews>
  <sheetFormatPr defaultRowHeight="14.5" x14ac:dyDescent="0.35"/>
  <cols>
    <col min="1" max="1" width="45.08984375" customWidth="1"/>
    <col min="2" max="2" width="9.08984375" style="27" customWidth="1"/>
    <col min="3" max="3" width="21" customWidth="1"/>
    <col min="4" max="4" width="17.6328125" customWidth="1"/>
    <col min="5" max="5" width="15.36328125" customWidth="1"/>
  </cols>
  <sheetData>
    <row r="1" spans="1:5" x14ac:dyDescent="0.35">
      <c r="A1" s="55" t="s">
        <v>197</v>
      </c>
      <c r="B1" s="55"/>
      <c r="C1" s="55"/>
      <c r="D1" s="55"/>
      <c r="E1" s="55"/>
    </row>
    <row r="2" spans="1:5" x14ac:dyDescent="0.35">
      <c r="A2" s="2" t="s">
        <v>73</v>
      </c>
    </row>
    <row r="4" spans="1:5" x14ac:dyDescent="0.35">
      <c r="E4" s="28">
        <v>1000</v>
      </c>
    </row>
    <row r="5" spans="1:5" ht="29" customHeight="1" x14ac:dyDescent="0.35">
      <c r="A5" s="61" t="s">
        <v>27</v>
      </c>
      <c r="B5" s="59" t="s">
        <v>75</v>
      </c>
      <c r="C5" s="57" t="s">
        <v>76</v>
      </c>
      <c r="D5" s="56" t="s">
        <v>74</v>
      </c>
      <c r="E5" s="56"/>
    </row>
    <row r="6" spans="1:5" ht="58" x14ac:dyDescent="0.35">
      <c r="A6" s="61"/>
      <c r="B6" s="59"/>
      <c r="C6" s="58"/>
      <c r="D6" s="29" t="s">
        <v>77</v>
      </c>
      <c r="E6" s="29" t="s">
        <v>78</v>
      </c>
    </row>
    <row r="7" spans="1:5" ht="15" thickBot="1" x14ac:dyDescent="0.4">
      <c r="A7" s="62"/>
      <c r="B7" s="60"/>
      <c r="C7" s="30" t="s">
        <v>54</v>
      </c>
      <c r="D7" s="31" t="s">
        <v>55</v>
      </c>
      <c r="E7" s="31" t="s">
        <v>79</v>
      </c>
    </row>
    <row r="8" spans="1:5" ht="15" thickTop="1" x14ac:dyDescent="0.35">
      <c r="A8" s="32" t="s">
        <v>80</v>
      </c>
      <c r="B8" s="33" t="s">
        <v>81</v>
      </c>
      <c r="C8" s="16">
        <f>'2025. I. negyedév'!D49+'2025. II. negyedév'!D49+'2025. III. negyedév'!D49+'2025. IV. negyedév'!D49</f>
        <v>155233</v>
      </c>
      <c r="D8" s="32"/>
      <c r="E8" s="32"/>
    </row>
    <row r="9" spans="1:5" ht="29" x14ac:dyDescent="0.35">
      <c r="A9" s="8" t="s">
        <v>82</v>
      </c>
      <c r="B9" s="34" t="s">
        <v>83</v>
      </c>
      <c r="C9" s="14">
        <f>('2025. I. negyedév'!D52+'2025. II. negyedév'!D52+'2025. III. negyedév'!D52+'2025. IV. negyedév'!D52)</f>
        <v>9527</v>
      </c>
      <c r="D9" s="6"/>
      <c r="E9" s="6"/>
    </row>
    <row r="10" spans="1:5" ht="29" x14ac:dyDescent="0.35">
      <c r="A10" s="8" t="s">
        <v>84</v>
      </c>
      <c r="B10" s="34" t="s">
        <v>85</v>
      </c>
      <c r="C10" s="14"/>
      <c r="D10" s="6"/>
      <c r="E10" s="6"/>
    </row>
    <row r="11" spans="1:5" x14ac:dyDescent="0.35">
      <c r="A11" s="6" t="s">
        <v>86</v>
      </c>
      <c r="B11" s="34" t="s">
        <v>87</v>
      </c>
      <c r="C11" s="14"/>
      <c r="D11" s="6"/>
      <c r="E11" s="6"/>
    </row>
    <row r="12" spans="1:5" x14ac:dyDescent="0.35">
      <c r="A12" s="6" t="s">
        <v>88</v>
      </c>
      <c r="B12" s="34" t="s">
        <v>89</v>
      </c>
      <c r="C12" s="6"/>
      <c r="D12" s="6"/>
      <c r="E12" s="6"/>
    </row>
    <row r="13" spans="1:5" ht="58" x14ac:dyDescent="0.35">
      <c r="A13" s="8" t="s">
        <v>90</v>
      </c>
      <c r="B13" s="34" t="s">
        <v>91</v>
      </c>
      <c r="C13" s="6"/>
      <c r="D13" s="6"/>
      <c r="E13" s="6"/>
    </row>
    <row r="14" spans="1:5" x14ac:dyDescent="0.35">
      <c r="A14" s="8" t="s">
        <v>92</v>
      </c>
      <c r="B14" s="34" t="s">
        <v>93</v>
      </c>
      <c r="C14" s="6"/>
      <c r="D14" s="6"/>
      <c r="E14" s="6"/>
    </row>
    <row r="15" spans="1:5" x14ac:dyDescent="0.35">
      <c r="A15" s="8" t="s">
        <v>94</v>
      </c>
      <c r="B15" s="34" t="s">
        <v>95</v>
      </c>
      <c r="C15" s="14">
        <f>(+'2025. I. negyedév'!D56+'2025. II. negyedév'!D56+'2025. III. negyedév'!D56+'2025. IV. negyedév'!D56)</f>
        <v>260068</v>
      </c>
      <c r="D15" s="43"/>
      <c r="E15" s="43"/>
    </row>
    <row r="16" spans="1:5" ht="29" x14ac:dyDescent="0.35">
      <c r="A16" s="8" t="s">
        <v>96</v>
      </c>
      <c r="B16" s="34" t="s">
        <v>97</v>
      </c>
      <c r="C16" s="14">
        <f>SUM(C17:C18)</f>
        <v>0</v>
      </c>
      <c r="D16" s="43"/>
      <c r="E16" s="43"/>
    </row>
    <row r="17" spans="1:5" x14ac:dyDescent="0.35">
      <c r="A17" s="8" t="s">
        <v>98</v>
      </c>
      <c r="B17" s="34" t="s">
        <v>99</v>
      </c>
      <c r="C17" s="14"/>
      <c r="D17" s="43"/>
      <c r="E17" s="43"/>
    </row>
    <row r="18" spans="1:5" ht="29" x14ac:dyDescent="0.35">
      <c r="A18" s="8" t="s">
        <v>100</v>
      </c>
      <c r="B18" s="34" t="s">
        <v>101</v>
      </c>
      <c r="C18" s="6"/>
      <c r="D18" s="43"/>
      <c r="E18" s="43"/>
    </row>
    <row r="19" spans="1:5" ht="43.5" x14ac:dyDescent="0.35">
      <c r="A19" s="8" t="s">
        <v>41</v>
      </c>
      <c r="B19" s="34" t="s">
        <v>102</v>
      </c>
      <c r="C19" s="14">
        <f>'2025. I. negyedév'!D58+'2025. II. negyedév'!D58+'2025. III. negyedév'!D58+'2025. IV. negyedév'!D58</f>
        <v>26543</v>
      </c>
      <c r="D19" s="43"/>
      <c r="E19" s="43"/>
    </row>
    <row r="20" spans="1:5" x14ac:dyDescent="0.35">
      <c r="A20" s="8" t="s">
        <v>103</v>
      </c>
      <c r="B20" s="34" t="s">
        <v>104</v>
      </c>
      <c r="C20" s="6"/>
      <c r="D20" s="43"/>
      <c r="E20" s="43"/>
    </row>
    <row r="21" spans="1:5" x14ac:dyDescent="0.35">
      <c r="A21" s="8" t="s">
        <v>43</v>
      </c>
      <c r="B21" s="34" t="s">
        <v>105</v>
      </c>
      <c r="C21" s="6"/>
      <c r="D21" s="6"/>
      <c r="E21" s="6"/>
    </row>
    <row r="22" spans="1:5" x14ac:dyDescent="0.35">
      <c r="A22" s="8" t="s">
        <v>106</v>
      </c>
      <c r="B22" s="34" t="s">
        <v>107</v>
      </c>
      <c r="C22" s="6"/>
      <c r="D22" s="6"/>
      <c r="E22" s="6"/>
    </row>
    <row r="23" spans="1:5" x14ac:dyDescent="0.35">
      <c r="A23" s="8" t="s">
        <v>108</v>
      </c>
      <c r="B23" s="34" t="s">
        <v>109</v>
      </c>
      <c r="C23" s="6"/>
      <c r="D23" s="43"/>
      <c r="E23" s="43"/>
    </row>
    <row r="24" spans="1:5" x14ac:dyDescent="0.35">
      <c r="A24" s="8" t="s">
        <v>110</v>
      </c>
      <c r="B24" s="34" t="s">
        <v>111</v>
      </c>
      <c r="C24" s="43"/>
      <c r="D24" s="6"/>
      <c r="E24" s="6"/>
    </row>
    <row r="25" spans="1:5" ht="29" x14ac:dyDescent="0.35">
      <c r="A25" s="8" t="s">
        <v>112</v>
      </c>
      <c r="B25" s="34" t="s">
        <v>113</v>
      </c>
      <c r="C25" s="43"/>
      <c r="D25" s="6"/>
      <c r="E25" s="43"/>
    </row>
    <row r="26" spans="1:5" x14ac:dyDescent="0.35">
      <c r="A26" s="35" t="s">
        <v>114</v>
      </c>
      <c r="B26" s="34" t="s">
        <v>115</v>
      </c>
      <c r="C26" s="41">
        <f>C8+C9+C13+C15+C19+C21+C22+C23+C24</f>
        <v>451371</v>
      </c>
      <c r="D26" s="41">
        <f>D8+D9+D13+D15+D19+D21+D22+D23+D24</f>
        <v>0</v>
      </c>
      <c r="E26" s="41">
        <f>E8+E9+E13+E15+E19+E21+E22+E23+E24</f>
        <v>0</v>
      </c>
    </row>
    <row r="27" spans="1:5" ht="29" x14ac:dyDescent="0.35">
      <c r="A27" s="8" t="s">
        <v>116</v>
      </c>
      <c r="B27" s="34" t="s">
        <v>117</v>
      </c>
      <c r="C27" s="6"/>
      <c r="D27" s="6"/>
      <c r="E27" s="43"/>
    </row>
    <row r="29" spans="1:5" ht="28.75" customHeight="1" x14ac:dyDescent="0.35">
      <c r="A29" s="65" t="s">
        <v>118</v>
      </c>
      <c r="B29" s="65"/>
      <c r="C29" s="65"/>
      <c r="D29" s="65"/>
      <c r="E29" s="65"/>
    </row>
    <row r="31" spans="1:5" ht="43.5" x14ac:dyDescent="0.35">
      <c r="A31" s="66" t="s">
        <v>27</v>
      </c>
      <c r="B31" s="66"/>
      <c r="C31" s="66"/>
      <c r="D31" s="72" t="s">
        <v>75</v>
      </c>
      <c r="E31" s="29" t="s">
        <v>119</v>
      </c>
    </row>
    <row r="32" spans="1:5" ht="15" thickBot="1" x14ac:dyDescent="0.4">
      <c r="A32" s="67"/>
      <c r="B32" s="67"/>
      <c r="C32" s="67"/>
      <c r="D32" s="73"/>
      <c r="E32" s="31" t="s">
        <v>54</v>
      </c>
    </row>
    <row r="33" spans="1:5" ht="28.75" customHeight="1" thickTop="1" x14ac:dyDescent="0.35">
      <c r="A33" s="68" t="s">
        <v>120</v>
      </c>
      <c r="B33" s="68"/>
      <c r="C33" s="68"/>
      <c r="D33" s="33" t="s">
        <v>81</v>
      </c>
      <c r="E33" s="32"/>
    </row>
    <row r="34" spans="1:5" x14ac:dyDescent="0.35">
      <c r="A34" s="44" t="s">
        <v>121</v>
      </c>
      <c r="B34" s="44"/>
      <c r="C34" s="44"/>
      <c r="D34" s="34" t="s">
        <v>83</v>
      </c>
      <c r="E34" s="6"/>
    </row>
    <row r="35" spans="1:5" x14ac:dyDescent="0.35">
      <c r="A35" s="69" t="s">
        <v>122</v>
      </c>
      <c r="B35" s="70"/>
      <c r="C35" s="71"/>
      <c r="D35" s="34" t="s">
        <v>85</v>
      </c>
      <c r="E35" s="6"/>
    </row>
    <row r="36" spans="1:5" x14ac:dyDescent="0.35">
      <c r="A36" s="44" t="s">
        <v>123</v>
      </c>
      <c r="B36" s="44"/>
      <c r="C36" s="44"/>
      <c r="D36" s="34" t="s">
        <v>87</v>
      </c>
      <c r="E36" s="6"/>
    </row>
    <row r="37" spans="1:5" x14ac:dyDescent="0.35">
      <c r="A37" s="44" t="s">
        <v>124</v>
      </c>
      <c r="B37" s="44"/>
      <c r="C37" s="44"/>
      <c r="D37" s="34" t="s">
        <v>89</v>
      </c>
      <c r="E37" s="6"/>
    </row>
    <row r="38" spans="1:5" x14ac:dyDescent="0.35">
      <c r="A38" s="64" t="s">
        <v>125</v>
      </c>
      <c r="B38" s="64"/>
      <c r="C38" s="64"/>
      <c r="D38" s="36">
        <v>99</v>
      </c>
      <c r="E38" s="10"/>
    </row>
    <row r="40" spans="1:5" ht="18.5" x14ac:dyDescent="0.35">
      <c r="A40" s="65" t="s">
        <v>126</v>
      </c>
      <c r="B40" s="65"/>
      <c r="C40" s="65"/>
      <c r="D40" s="65"/>
      <c r="E40" s="65"/>
    </row>
    <row r="42" spans="1:5" ht="43.5" x14ac:dyDescent="0.35">
      <c r="A42" s="66" t="s">
        <v>27</v>
      </c>
      <c r="B42" s="66"/>
      <c r="C42" s="66"/>
      <c r="D42" s="72" t="s">
        <v>75</v>
      </c>
      <c r="E42" s="29" t="s">
        <v>119</v>
      </c>
    </row>
    <row r="43" spans="1:5" ht="15" thickBot="1" x14ac:dyDescent="0.4">
      <c r="A43" s="67"/>
      <c r="B43" s="67"/>
      <c r="C43" s="67"/>
      <c r="D43" s="73"/>
      <c r="E43" s="31" t="s">
        <v>54</v>
      </c>
    </row>
    <row r="44" spans="1:5" ht="59.4" customHeight="1" thickTop="1" x14ac:dyDescent="0.35">
      <c r="A44" s="68" t="s">
        <v>127</v>
      </c>
      <c r="B44" s="68"/>
      <c r="C44" s="68"/>
      <c r="D44" s="33" t="s">
        <v>81</v>
      </c>
      <c r="E44" s="32"/>
    </row>
    <row r="46" spans="1:5" ht="18.5" x14ac:dyDescent="0.35">
      <c r="A46" s="65" t="s">
        <v>128</v>
      </c>
      <c r="B46" s="65"/>
      <c r="C46" s="65"/>
      <c r="D46" s="65"/>
      <c r="E46" s="65"/>
    </row>
    <row r="48" spans="1:5" ht="58" x14ac:dyDescent="0.35">
      <c r="A48" s="66" t="s">
        <v>27</v>
      </c>
      <c r="B48" s="66"/>
      <c r="C48" s="66" t="s">
        <v>75</v>
      </c>
      <c r="D48" s="29" t="s">
        <v>129</v>
      </c>
      <c r="E48" s="29" t="s">
        <v>130</v>
      </c>
    </row>
    <row r="49" spans="1:5" ht="15" thickBot="1" x14ac:dyDescent="0.4">
      <c r="A49" s="67"/>
      <c r="B49" s="67"/>
      <c r="C49" s="67"/>
      <c r="D49" s="31" t="s">
        <v>54</v>
      </c>
      <c r="E49" s="31" t="s">
        <v>55</v>
      </c>
    </row>
    <row r="50" spans="1:5" ht="15" thickTop="1" x14ac:dyDescent="0.35">
      <c r="A50" s="51" t="s">
        <v>131</v>
      </c>
      <c r="B50" s="51"/>
      <c r="C50" s="33" t="s">
        <v>81</v>
      </c>
      <c r="D50" s="16"/>
      <c r="E50" s="16"/>
    </row>
    <row r="51" spans="1:5" x14ac:dyDescent="0.35">
      <c r="A51" s="44" t="s">
        <v>132</v>
      </c>
      <c r="B51" s="44"/>
      <c r="C51" s="34" t="s">
        <v>83</v>
      </c>
      <c r="D51" s="14"/>
      <c r="E51" s="14"/>
    </row>
    <row r="52" spans="1:5" x14ac:dyDescent="0.35">
      <c r="A52" s="44" t="s">
        <v>133</v>
      </c>
      <c r="B52" s="44"/>
      <c r="C52" s="34" t="s">
        <v>85</v>
      </c>
      <c r="D52" s="14"/>
      <c r="E52" s="14"/>
    </row>
    <row r="53" spans="1:5" x14ac:dyDescent="0.35">
      <c r="A53" s="44" t="s">
        <v>134</v>
      </c>
      <c r="B53" s="44"/>
      <c r="C53" s="34" t="s">
        <v>87</v>
      </c>
      <c r="D53" s="14"/>
      <c r="E53" s="14"/>
    </row>
    <row r="54" spans="1:5" x14ac:dyDescent="0.35">
      <c r="A54" s="44" t="s">
        <v>135</v>
      </c>
      <c r="B54" s="44"/>
      <c r="C54" s="34" t="s">
        <v>89</v>
      </c>
      <c r="D54" s="14"/>
      <c r="E54" s="14"/>
    </row>
    <row r="55" spans="1:5" ht="28.75" customHeight="1" x14ac:dyDescent="0.35">
      <c r="A55" s="63" t="s">
        <v>136</v>
      </c>
      <c r="B55" s="63"/>
      <c r="C55" s="34" t="s">
        <v>91</v>
      </c>
      <c r="D55" s="14"/>
      <c r="E55" s="14"/>
    </row>
    <row r="56" spans="1:5" ht="27" customHeight="1" x14ac:dyDescent="0.35">
      <c r="A56" s="63" t="s">
        <v>137</v>
      </c>
      <c r="B56" s="63"/>
      <c r="C56" s="34" t="s">
        <v>93</v>
      </c>
      <c r="D56" s="14"/>
      <c r="E56" s="14"/>
    </row>
    <row r="57" spans="1:5" x14ac:dyDescent="0.35">
      <c r="A57" s="44" t="s">
        <v>177</v>
      </c>
      <c r="B57" s="44"/>
      <c r="C57" s="34" t="s">
        <v>95</v>
      </c>
      <c r="D57" s="14"/>
      <c r="E57" s="14"/>
    </row>
    <row r="58" spans="1:5" x14ac:dyDescent="0.35">
      <c r="A58" s="64" t="s">
        <v>138</v>
      </c>
      <c r="B58" s="64"/>
      <c r="C58" s="34" t="s">
        <v>115</v>
      </c>
      <c r="D58" s="14">
        <f>SUM(D50+D51+D52+D53+D54+D55+D56+D57)</f>
        <v>0</v>
      </c>
      <c r="E58" s="14">
        <f>SUM(E50+E51+E52+E53+E54+E55+E56+E57)</f>
        <v>0</v>
      </c>
    </row>
    <row r="59" spans="1:5" x14ac:dyDescent="0.35">
      <c r="A59" s="56"/>
      <c r="B59" s="56"/>
    </row>
    <row r="60" spans="1:5" ht="18.5" x14ac:dyDescent="0.35">
      <c r="A60" s="65"/>
      <c r="B60" s="65"/>
    </row>
    <row r="61" spans="1:5" x14ac:dyDescent="0.35">
      <c r="A61" s="56"/>
      <c r="B61" s="56"/>
    </row>
    <row r="62" spans="1:5" x14ac:dyDescent="0.35">
      <c r="A62" s="56"/>
      <c r="B62" s="56"/>
    </row>
    <row r="63" spans="1:5" x14ac:dyDescent="0.35">
      <c r="A63" s="56"/>
      <c r="B63" s="56"/>
    </row>
    <row r="64" spans="1:5" x14ac:dyDescent="0.35">
      <c r="A64" s="56"/>
      <c r="B64" s="56"/>
    </row>
    <row r="65" spans="1:2" x14ac:dyDescent="0.35">
      <c r="A65" s="56"/>
      <c r="B65" s="56"/>
    </row>
    <row r="66" spans="1:2" x14ac:dyDescent="0.35">
      <c r="A66" s="56"/>
      <c r="B66" s="56"/>
    </row>
    <row r="67" spans="1:2" x14ac:dyDescent="0.35">
      <c r="A67" s="56"/>
      <c r="B67" s="56"/>
    </row>
    <row r="68" spans="1:2" x14ac:dyDescent="0.35">
      <c r="A68" s="56"/>
      <c r="B68" s="56"/>
    </row>
    <row r="69" spans="1:2" x14ac:dyDescent="0.35">
      <c r="A69" s="56"/>
      <c r="B69" s="56"/>
    </row>
    <row r="70" spans="1:2" x14ac:dyDescent="0.35">
      <c r="A70" s="56"/>
      <c r="B70" s="56"/>
    </row>
    <row r="71" spans="1:2" x14ac:dyDescent="0.35">
      <c r="A71" s="56"/>
      <c r="B71" s="56"/>
    </row>
  </sheetData>
  <mergeCells count="43">
    <mergeCell ref="A1:E1"/>
    <mergeCell ref="D5:E5"/>
    <mergeCell ref="A29:E29"/>
    <mergeCell ref="A31:C32"/>
    <mergeCell ref="D31:D32"/>
    <mergeCell ref="A48:B49"/>
    <mergeCell ref="C48:C49"/>
    <mergeCell ref="A33:C33"/>
    <mergeCell ref="A34:C34"/>
    <mergeCell ref="A35:C35"/>
    <mergeCell ref="A36:C36"/>
    <mergeCell ref="A37:C37"/>
    <mergeCell ref="A38:C38"/>
    <mergeCell ref="A40:E40"/>
    <mergeCell ref="A42:C43"/>
    <mergeCell ref="D42:D43"/>
    <mergeCell ref="A44:C44"/>
    <mergeCell ref="A46:E46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68:B68"/>
    <mergeCell ref="A69:B69"/>
    <mergeCell ref="A70:B70"/>
    <mergeCell ref="A71:B71"/>
    <mergeCell ref="C5:C6"/>
    <mergeCell ref="B5:B7"/>
    <mergeCell ref="A5:A7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7F0E6-5816-468D-AF55-BDA51EC1CE52}">
  <dimension ref="A1:I57"/>
  <sheetViews>
    <sheetView workbookViewId="0">
      <selection activeCell="A2" sqref="A2"/>
    </sheetView>
  </sheetViews>
  <sheetFormatPr defaultRowHeight="14.5" x14ac:dyDescent="0.35"/>
  <cols>
    <col min="1" max="1" width="8.7265625" style="27"/>
    <col min="2" max="2" width="26.54296875" customWidth="1"/>
    <col min="3" max="3" width="10.6328125" customWidth="1"/>
    <col min="4" max="4" width="13.81640625" customWidth="1"/>
    <col min="5" max="5" width="9.90625" customWidth="1"/>
    <col min="6" max="6" width="10.453125" customWidth="1"/>
    <col min="7" max="7" width="10.7265625" customWidth="1"/>
    <col min="8" max="8" width="12" customWidth="1"/>
  </cols>
  <sheetData>
    <row r="1" spans="1:8" ht="18" customHeight="1" x14ac:dyDescent="0.35">
      <c r="A1" s="91" t="s">
        <v>198</v>
      </c>
      <c r="B1" s="91"/>
      <c r="C1" s="91"/>
      <c r="D1" s="91"/>
      <c r="E1" s="91"/>
      <c r="F1" s="91"/>
      <c r="G1" s="91"/>
      <c r="H1" s="91"/>
    </row>
    <row r="2" spans="1:8" x14ac:dyDescent="0.35">
      <c r="H2" s="28">
        <v>1000</v>
      </c>
    </row>
    <row r="3" spans="1:8" ht="22.5" customHeight="1" x14ac:dyDescent="0.35">
      <c r="A3" s="92" t="s">
        <v>139</v>
      </c>
      <c r="B3" s="76" t="s">
        <v>140</v>
      </c>
      <c r="C3" s="83" t="s">
        <v>141</v>
      </c>
      <c r="D3" s="83"/>
      <c r="E3" s="83"/>
      <c r="F3" s="83"/>
      <c r="G3" s="83"/>
      <c r="H3" s="94" t="s">
        <v>142</v>
      </c>
    </row>
    <row r="4" spans="1:8" ht="68.5" customHeight="1" x14ac:dyDescent="0.35">
      <c r="A4" s="92"/>
      <c r="B4" s="76"/>
      <c r="C4" s="29" t="s">
        <v>143</v>
      </c>
      <c r="D4" s="29" t="s">
        <v>144</v>
      </c>
      <c r="E4" s="29" t="s">
        <v>145</v>
      </c>
      <c r="F4" s="29" t="s">
        <v>146</v>
      </c>
      <c r="G4" s="29" t="s">
        <v>147</v>
      </c>
      <c r="H4" s="95"/>
    </row>
    <row r="5" spans="1:8" ht="15" thickBot="1" x14ac:dyDescent="0.4">
      <c r="A5" s="93"/>
      <c r="B5" s="87"/>
      <c r="C5" s="37" t="s">
        <v>54</v>
      </c>
      <c r="D5" s="37" t="s">
        <v>55</v>
      </c>
      <c r="E5" s="37" t="s">
        <v>79</v>
      </c>
      <c r="F5" s="37" t="s">
        <v>148</v>
      </c>
      <c r="G5" s="37" t="s">
        <v>149</v>
      </c>
      <c r="H5" s="37" t="s">
        <v>150</v>
      </c>
    </row>
    <row r="6" spans="1:8" ht="20" customHeight="1" thickTop="1" x14ac:dyDescent="0.35">
      <c r="A6" s="33" t="s">
        <v>81</v>
      </c>
      <c r="B6" s="32" t="s">
        <v>151</v>
      </c>
      <c r="C6" s="16"/>
      <c r="D6" s="16"/>
      <c r="E6" s="16"/>
      <c r="F6" s="16"/>
      <c r="G6" s="40"/>
      <c r="H6" s="16"/>
    </row>
    <row r="7" spans="1:8" ht="20" customHeight="1" x14ac:dyDescent="0.35">
      <c r="A7" s="34" t="s">
        <v>83</v>
      </c>
      <c r="B7" s="6" t="s">
        <v>152</v>
      </c>
      <c r="C7" s="14"/>
      <c r="D7" s="14"/>
      <c r="E7" s="14"/>
      <c r="F7" s="14"/>
      <c r="G7" s="41"/>
      <c r="H7" s="14"/>
    </row>
    <row r="8" spans="1:8" ht="20" customHeight="1" x14ac:dyDescent="0.35">
      <c r="A8" s="34" t="s">
        <v>85</v>
      </c>
      <c r="B8" s="6" t="s">
        <v>153</v>
      </c>
      <c r="C8" s="14"/>
      <c r="D8" s="14"/>
      <c r="E8" s="14"/>
      <c r="F8" s="14"/>
      <c r="G8" s="41"/>
      <c r="H8" s="14"/>
    </row>
    <row r="9" spans="1:8" ht="20" customHeight="1" x14ac:dyDescent="0.35">
      <c r="A9" s="34" t="s">
        <v>87</v>
      </c>
      <c r="B9" s="6" t="s">
        <v>154</v>
      </c>
      <c r="C9" s="14"/>
      <c r="D9" s="14"/>
      <c r="E9" s="14"/>
      <c r="F9" s="14"/>
      <c r="G9" s="41"/>
      <c r="H9" s="14"/>
    </row>
    <row r="10" spans="1:8" ht="20" customHeight="1" x14ac:dyDescent="0.35">
      <c r="A10" s="34" t="s">
        <v>89</v>
      </c>
      <c r="B10" s="6" t="s">
        <v>155</v>
      </c>
      <c r="C10" s="14"/>
      <c r="D10" s="14"/>
      <c r="E10" s="14"/>
      <c r="F10" s="14"/>
      <c r="G10" s="41"/>
      <c r="H10" s="14"/>
    </row>
    <row r="11" spans="1:8" ht="20" customHeight="1" x14ac:dyDescent="0.35">
      <c r="A11" s="34" t="s">
        <v>91</v>
      </c>
      <c r="B11" s="6" t="s">
        <v>156</v>
      </c>
      <c r="C11" s="14"/>
      <c r="D11" s="14"/>
      <c r="E11" s="14"/>
      <c r="F11" s="14"/>
      <c r="G11" s="41"/>
      <c r="H11" s="14"/>
    </row>
    <row r="12" spans="1:8" ht="20" customHeight="1" x14ac:dyDescent="0.35">
      <c r="A12" s="34" t="s">
        <v>93</v>
      </c>
      <c r="B12" s="6" t="s">
        <v>157</v>
      </c>
      <c r="C12" s="14"/>
      <c r="D12" s="14"/>
      <c r="E12" s="14"/>
      <c r="F12" s="14"/>
      <c r="G12" s="41"/>
      <c r="H12" s="14"/>
    </row>
    <row r="13" spans="1:8" ht="20" customHeight="1" x14ac:dyDescent="0.35">
      <c r="A13" s="34" t="s">
        <v>95</v>
      </c>
      <c r="B13" s="6" t="s">
        <v>158</v>
      </c>
      <c r="C13" s="14"/>
      <c r="D13" s="14"/>
      <c r="E13" s="14"/>
      <c r="F13" s="14"/>
      <c r="G13" s="41"/>
      <c r="H13" s="14"/>
    </row>
    <row r="14" spans="1:8" ht="20" customHeight="1" x14ac:dyDescent="0.35">
      <c r="A14" s="34" t="s">
        <v>97</v>
      </c>
      <c r="B14" s="6" t="s">
        <v>159</v>
      </c>
      <c r="C14" s="14"/>
      <c r="D14" s="14"/>
      <c r="E14" s="14"/>
      <c r="F14" s="14"/>
      <c r="G14" s="41"/>
      <c r="H14" s="14"/>
    </row>
    <row r="15" spans="1:8" ht="20" customHeight="1" x14ac:dyDescent="0.35">
      <c r="A15" s="34" t="s">
        <v>99</v>
      </c>
      <c r="B15" s="6" t="s">
        <v>160</v>
      </c>
      <c r="C15" s="14"/>
      <c r="D15" s="14"/>
      <c r="E15" s="14"/>
      <c r="F15" s="14"/>
      <c r="G15" s="41"/>
      <c r="H15" s="14"/>
    </row>
    <row r="16" spans="1:8" ht="20" customHeight="1" x14ac:dyDescent="0.35">
      <c r="A16" s="34" t="s">
        <v>101</v>
      </c>
      <c r="B16" s="6" t="s">
        <v>161</v>
      </c>
      <c r="C16" s="14"/>
      <c r="D16" s="14"/>
      <c r="E16" s="14"/>
      <c r="F16" s="14"/>
      <c r="G16" s="41"/>
      <c r="H16" s="14"/>
    </row>
    <row r="17" spans="1:9" ht="20" customHeight="1" x14ac:dyDescent="0.35">
      <c r="A17" s="34" t="s">
        <v>102</v>
      </c>
      <c r="B17" s="6" t="s">
        <v>162</v>
      </c>
      <c r="C17" s="14"/>
      <c r="D17" s="14"/>
      <c r="E17" s="14"/>
      <c r="F17" s="14"/>
      <c r="G17" s="41"/>
      <c r="H17" s="14"/>
    </row>
    <row r="18" spans="1:9" ht="20" customHeight="1" x14ac:dyDescent="0.35">
      <c r="A18" s="34" t="s">
        <v>104</v>
      </c>
      <c r="B18" s="6" t="s">
        <v>163</v>
      </c>
      <c r="C18" s="14"/>
      <c r="D18" s="14"/>
      <c r="E18" s="14"/>
      <c r="F18" s="14"/>
      <c r="G18" s="41"/>
      <c r="H18" s="14"/>
    </row>
    <row r="19" spans="1:9" ht="20" customHeight="1" x14ac:dyDescent="0.35">
      <c r="A19" s="34" t="s">
        <v>105</v>
      </c>
      <c r="B19" s="6" t="s">
        <v>164</v>
      </c>
      <c r="C19" s="14"/>
      <c r="D19" s="14"/>
      <c r="E19" s="14"/>
      <c r="F19" s="14"/>
      <c r="G19" s="41"/>
      <c r="H19" s="14"/>
    </row>
    <row r="20" spans="1:9" ht="20" customHeight="1" x14ac:dyDescent="0.35">
      <c r="A20" s="34" t="s">
        <v>107</v>
      </c>
      <c r="B20" s="6" t="s">
        <v>165</v>
      </c>
      <c r="C20" s="14"/>
      <c r="D20" s="14"/>
      <c r="E20" s="14"/>
      <c r="F20" s="14"/>
      <c r="G20" s="41"/>
      <c r="H20" s="14"/>
    </row>
    <row r="21" spans="1:9" ht="20" customHeight="1" x14ac:dyDescent="0.35">
      <c r="A21" s="34" t="s">
        <v>109</v>
      </c>
      <c r="B21" s="6" t="s">
        <v>166</v>
      </c>
      <c r="C21" s="14"/>
      <c r="D21" s="14"/>
      <c r="E21" s="14"/>
      <c r="F21" s="14"/>
      <c r="G21" s="41"/>
      <c r="H21" s="14"/>
    </row>
    <row r="22" spans="1:9" ht="20" customHeight="1" x14ac:dyDescent="0.35">
      <c r="A22" s="34" t="s">
        <v>111</v>
      </c>
      <c r="B22" s="6" t="s">
        <v>167</v>
      </c>
      <c r="C22" s="14"/>
      <c r="D22" s="14"/>
      <c r="E22" s="14"/>
      <c r="F22" s="14"/>
      <c r="G22" s="41"/>
      <c r="H22" s="14"/>
    </row>
    <row r="23" spans="1:9" ht="20" customHeight="1" x14ac:dyDescent="0.35">
      <c r="A23" s="34" t="s">
        <v>113</v>
      </c>
      <c r="B23" s="6" t="s">
        <v>168</v>
      </c>
      <c r="C23" s="14"/>
      <c r="D23" s="14"/>
      <c r="E23" s="14"/>
      <c r="F23" s="14"/>
      <c r="G23" s="41"/>
      <c r="H23" s="14"/>
    </row>
    <row r="24" spans="1:9" ht="20" customHeight="1" x14ac:dyDescent="0.35">
      <c r="A24" s="34" t="s">
        <v>117</v>
      </c>
      <c r="B24" s="6" t="s">
        <v>169</v>
      </c>
      <c r="C24" s="14">
        <f>'Éves B1-B4'!C8</f>
        <v>155233</v>
      </c>
      <c r="D24" s="14">
        <f>SUM('Éves B1-B4'!C9,'Éves B1-B4'!C15,'Éves B1-B4'!C19)</f>
        <v>296138</v>
      </c>
      <c r="E24" s="14"/>
      <c r="F24" s="14"/>
      <c r="G24" s="41">
        <f>SUM(C24:F24)</f>
        <v>451371</v>
      </c>
      <c r="H24" s="14"/>
    </row>
    <row r="25" spans="1:9" ht="20" customHeight="1" x14ac:dyDescent="0.35">
      <c r="A25" s="34" t="s">
        <v>170</v>
      </c>
      <c r="B25" s="6" t="s">
        <v>171</v>
      </c>
      <c r="C25" s="14"/>
      <c r="D25" s="14"/>
      <c r="E25" s="14"/>
      <c r="F25" s="14"/>
      <c r="G25" s="41"/>
      <c r="H25" s="14"/>
    </row>
    <row r="26" spans="1:9" ht="28.5" customHeight="1" x14ac:dyDescent="0.35">
      <c r="A26" s="34" t="s">
        <v>172</v>
      </c>
      <c r="B26" s="8" t="s">
        <v>173</v>
      </c>
      <c r="C26" s="14"/>
      <c r="D26" s="14"/>
      <c r="E26" s="14"/>
      <c r="F26" s="14"/>
      <c r="G26" s="41"/>
      <c r="H26" s="14"/>
    </row>
    <row r="27" spans="1:9" ht="20" customHeight="1" x14ac:dyDescent="0.35">
      <c r="A27" s="42" t="s">
        <v>115</v>
      </c>
      <c r="B27" s="10" t="s">
        <v>174</v>
      </c>
      <c r="C27" s="41">
        <f>SUM(C6:C26)</f>
        <v>155233</v>
      </c>
      <c r="D27" s="41">
        <f t="shared" ref="D27:H27" si="0">SUM(D6:D26)</f>
        <v>296138</v>
      </c>
      <c r="E27" s="41">
        <f t="shared" si="0"/>
        <v>0</v>
      </c>
      <c r="F27" s="41">
        <f t="shared" si="0"/>
        <v>0</v>
      </c>
      <c r="G27" s="41">
        <f t="shared" si="0"/>
        <v>451371</v>
      </c>
      <c r="H27" s="41">
        <f t="shared" si="0"/>
        <v>0</v>
      </c>
    </row>
    <row r="30" spans="1:9" ht="18.5" x14ac:dyDescent="0.35">
      <c r="A30" s="65" t="s">
        <v>175</v>
      </c>
      <c r="B30" s="65"/>
      <c r="C30" s="65"/>
      <c r="D30" s="65"/>
      <c r="E30" s="65"/>
    </row>
    <row r="31" spans="1:9" x14ac:dyDescent="0.35">
      <c r="I31" s="28">
        <v>1000</v>
      </c>
    </row>
    <row r="32" spans="1:9" ht="14.4" customHeight="1" x14ac:dyDescent="0.35">
      <c r="A32" s="72" t="s">
        <v>27</v>
      </c>
      <c r="B32" s="72"/>
      <c r="C32" s="72"/>
      <c r="D32" s="72"/>
      <c r="E32" s="83" t="s">
        <v>75</v>
      </c>
      <c r="F32" s="76" t="s">
        <v>53</v>
      </c>
      <c r="G32" s="76"/>
      <c r="H32" s="76" t="s">
        <v>52</v>
      </c>
      <c r="I32" s="76"/>
    </row>
    <row r="33" spans="1:9" ht="15" thickBot="1" x14ac:dyDescent="0.4">
      <c r="A33" s="73"/>
      <c r="B33" s="73"/>
      <c r="C33" s="73"/>
      <c r="D33" s="73"/>
      <c r="E33" s="90"/>
      <c r="F33" s="87" t="s">
        <v>54</v>
      </c>
      <c r="G33" s="87"/>
      <c r="H33" s="87" t="s">
        <v>55</v>
      </c>
      <c r="I33" s="87"/>
    </row>
    <row r="34" spans="1:9" ht="30.65" customHeight="1" thickTop="1" x14ac:dyDescent="0.35">
      <c r="A34" s="88" t="s">
        <v>176</v>
      </c>
      <c r="B34" s="88"/>
      <c r="C34" s="88"/>
      <c r="D34" s="88"/>
      <c r="E34" s="33" t="s">
        <v>81</v>
      </c>
      <c r="F34" s="89"/>
      <c r="G34" s="89"/>
      <c r="H34" s="89"/>
      <c r="I34" s="89"/>
    </row>
    <row r="38" spans="1:9" ht="18.5" x14ac:dyDescent="0.35">
      <c r="A38" s="65" t="s">
        <v>178</v>
      </c>
      <c r="B38" s="65"/>
      <c r="C38" s="65"/>
      <c r="D38" s="65"/>
      <c r="E38" s="65"/>
    </row>
    <row r="39" spans="1:9" x14ac:dyDescent="0.35">
      <c r="G39" s="28">
        <v>1000</v>
      </c>
    </row>
    <row r="40" spans="1:9" x14ac:dyDescent="0.35">
      <c r="A40" s="72" t="s">
        <v>27</v>
      </c>
      <c r="B40" s="72"/>
      <c r="C40" s="72"/>
      <c r="D40" s="72"/>
      <c r="E40" s="83" t="s">
        <v>75</v>
      </c>
      <c r="F40" s="76" t="s">
        <v>179</v>
      </c>
      <c r="G40" s="76"/>
    </row>
    <row r="41" spans="1:9" x14ac:dyDescent="0.35">
      <c r="A41" s="72"/>
      <c r="B41" s="72"/>
      <c r="C41" s="72"/>
      <c r="D41" s="72"/>
      <c r="E41" s="83"/>
      <c r="F41" s="76"/>
      <c r="G41" s="76"/>
    </row>
    <row r="42" spans="1:9" ht="30" customHeight="1" x14ac:dyDescent="0.35">
      <c r="A42" s="81" t="s">
        <v>180</v>
      </c>
      <c r="B42" s="81"/>
      <c r="C42" s="81"/>
      <c r="D42" s="81"/>
      <c r="E42" s="34" t="s">
        <v>115</v>
      </c>
      <c r="F42" s="85">
        <f>G27</f>
        <v>451371</v>
      </c>
      <c r="G42" s="86"/>
    </row>
    <row r="43" spans="1:9" x14ac:dyDescent="0.35">
      <c r="A43" s="81" t="s">
        <v>181</v>
      </c>
      <c r="B43" s="81"/>
      <c r="C43" s="81"/>
      <c r="D43" s="81"/>
      <c r="E43" s="34" t="s">
        <v>81</v>
      </c>
      <c r="F43" s="76"/>
      <c r="G43" s="76"/>
    </row>
    <row r="44" spans="1:9" ht="14.5" customHeight="1" x14ac:dyDescent="0.35">
      <c r="A44" s="81" t="s">
        <v>182</v>
      </c>
      <c r="B44" s="81"/>
      <c r="C44" s="81"/>
      <c r="D44" s="81"/>
      <c r="E44" s="34" t="s">
        <v>83</v>
      </c>
      <c r="F44" s="76"/>
      <c r="G44" s="76"/>
    </row>
    <row r="45" spans="1:9" ht="14.5" customHeight="1" x14ac:dyDescent="0.35">
      <c r="A45" s="81" t="s">
        <v>183</v>
      </c>
      <c r="B45" s="81"/>
      <c r="C45" s="81"/>
      <c r="D45" s="81"/>
      <c r="E45" s="34" t="s">
        <v>85</v>
      </c>
      <c r="F45" s="76"/>
      <c r="G45" s="76"/>
    </row>
    <row r="48" spans="1:9" ht="18.5" x14ac:dyDescent="0.35">
      <c r="A48" s="65" t="s">
        <v>184</v>
      </c>
      <c r="B48" s="65"/>
      <c r="C48" s="65"/>
      <c r="D48" s="65"/>
      <c r="E48" s="65"/>
    </row>
    <row r="49" spans="1:9" x14ac:dyDescent="0.35">
      <c r="I49" s="28">
        <v>1000</v>
      </c>
    </row>
    <row r="50" spans="1:9" ht="27.5" customHeight="1" x14ac:dyDescent="0.35">
      <c r="A50" s="72" t="s">
        <v>27</v>
      </c>
      <c r="B50" s="72"/>
      <c r="C50" s="72"/>
      <c r="D50" s="72"/>
      <c r="E50" s="83" t="s">
        <v>75</v>
      </c>
      <c r="F50" s="77" t="s">
        <v>186</v>
      </c>
      <c r="G50" s="77"/>
      <c r="H50" s="78" t="s">
        <v>185</v>
      </c>
      <c r="I50" s="78"/>
    </row>
    <row r="51" spans="1:9" x14ac:dyDescent="0.35">
      <c r="A51" s="72"/>
      <c r="B51" s="72"/>
      <c r="C51" s="72"/>
      <c r="D51" s="72"/>
      <c r="E51" s="83"/>
      <c r="F51" s="76" t="s">
        <v>54</v>
      </c>
      <c r="G51" s="76"/>
      <c r="H51" s="76" t="s">
        <v>55</v>
      </c>
      <c r="I51" s="76"/>
    </row>
    <row r="52" spans="1:9" ht="27" customHeight="1" x14ac:dyDescent="0.35">
      <c r="A52" s="81" t="s">
        <v>187</v>
      </c>
      <c r="B52" s="81"/>
      <c r="C52" s="81"/>
      <c r="D52" s="81"/>
      <c r="E52" s="34" t="s">
        <v>95</v>
      </c>
      <c r="F52" s="84"/>
      <c r="G52" s="84"/>
      <c r="H52" s="79"/>
      <c r="I52" s="80"/>
    </row>
    <row r="53" spans="1:9" s="39" customFormat="1" ht="29" customHeight="1" x14ac:dyDescent="0.35">
      <c r="A53" s="81" t="s">
        <v>188</v>
      </c>
      <c r="B53" s="81"/>
      <c r="C53" s="81"/>
      <c r="D53" s="81"/>
      <c r="E53" s="38" t="s">
        <v>97</v>
      </c>
      <c r="F53" s="82"/>
      <c r="G53" s="82"/>
      <c r="H53" s="77"/>
      <c r="I53" s="77"/>
    </row>
    <row r="54" spans="1:9" ht="23" customHeight="1" x14ac:dyDescent="0.35">
      <c r="A54" s="74" t="s">
        <v>189</v>
      </c>
      <c r="B54" s="74"/>
      <c r="C54" s="74"/>
      <c r="D54" s="74"/>
      <c r="E54" s="34" t="s">
        <v>99</v>
      </c>
      <c r="F54" s="75"/>
      <c r="G54" s="75"/>
      <c r="H54" s="76"/>
      <c r="I54" s="76"/>
    </row>
    <row r="55" spans="1:9" ht="23" customHeight="1" x14ac:dyDescent="0.35">
      <c r="A55" s="74" t="s">
        <v>190</v>
      </c>
      <c r="B55" s="74"/>
      <c r="C55" s="74"/>
      <c r="D55" s="74"/>
      <c r="E55" s="34" t="s">
        <v>101</v>
      </c>
      <c r="F55" s="75"/>
      <c r="G55" s="75"/>
      <c r="H55" s="76"/>
      <c r="I55" s="76"/>
    </row>
    <row r="56" spans="1:9" ht="23" customHeight="1" x14ac:dyDescent="0.35">
      <c r="A56" s="74" t="s">
        <v>191</v>
      </c>
      <c r="B56" s="74"/>
      <c r="C56" s="74"/>
      <c r="D56" s="74"/>
      <c r="E56" s="34" t="s">
        <v>102</v>
      </c>
      <c r="F56" s="75"/>
      <c r="G56" s="75"/>
      <c r="H56" s="76"/>
      <c r="I56" s="76"/>
    </row>
    <row r="57" spans="1:9" ht="23" customHeight="1" x14ac:dyDescent="0.35">
      <c r="A57" s="74" t="s">
        <v>192</v>
      </c>
      <c r="B57" s="74"/>
      <c r="C57" s="74"/>
      <c r="D57" s="74"/>
      <c r="E57" s="34" t="s">
        <v>104</v>
      </c>
      <c r="F57" s="75"/>
      <c r="G57" s="75"/>
      <c r="H57" s="76"/>
      <c r="I57" s="76"/>
    </row>
  </sheetData>
  <mergeCells count="52">
    <mergeCell ref="A1:H1"/>
    <mergeCell ref="A3:A5"/>
    <mergeCell ref="B3:B5"/>
    <mergeCell ref="C3:G3"/>
    <mergeCell ref="A30:E30"/>
    <mergeCell ref="H3:H4"/>
    <mergeCell ref="A38:E38"/>
    <mergeCell ref="A40:D41"/>
    <mergeCell ref="E40:E41"/>
    <mergeCell ref="H33:I33"/>
    <mergeCell ref="A34:D34"/>
    <mergeCell ref="F34:G34"/>
    <mergeCell ref="H34:I34"/>
    <mergeCell ref="A32:D33"/>
    <mergeCell ref="E32:E33"/>
    <mergeCell ref="F32:G32"/>
    <mergeCell ref="H32:I32"/>
    <mergeCell ref="F33:G33"/>
    <mergeCell ref="A42:D42"/>
    <mergeCell ref="F42:G42"/>
    <mergeCell ref="F40:G41"/>
    <mergeCell ref="A43:D43"/>
    <mergeCell ref="F43:G43"/>
    <mergeCell ref="A50:D51"/>
    <mergeCell ref="E50:E51"/>
    <mergeCell ref="A52:D52"/>
    <mergeCell ref="F52:G52"/>
    <mergeCell ref="A44:D44"/>
    <mergeCell ref="F44:G44"/>
    <mergeCell ref="A45:D45"/>
    <mergeCell ref="F45:G45"/>
    <mergeCell ref="A48:E48"/>
    <mergeCell ref="A53:D53"/>
    <mergeCell ref="F53:G53"/>
    <mergeCell ref="A54:D54"/>
    <mergeCell ref="F54:G54"/>
    <mergeCell ref="A55:D55"/>
    <mergeCell ref="F55:G55"/>
    <mergeCell ref="H51:I51"/>
    <mergeCell ref="H53:I53"/>
    <mergeCell ref="F50:G50"/>
    <mergeCell ref="F51:G51"/>
    <mergeCell ref="H50:I50"/>
    <mergeCell ref="H52:I52"/>
    <mergeCell ref="A57:D57"/>
    <mergeCell ref="F57:G57"/>
    <mergeCell ref="H57:I57"/>
    <mergeCell ref="H54:I54"/>
    <mergeCell ref="H55:I55"/>
    <mergeCell ref="A56:D56"/>
    <mergeCell ref="F56:G56"/>
    <mergeCell ref="H56:I56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2025. I. negyedév</vt:lpstr>
      <vt:lpstr>2025. II. negyedév</vt:lpstr>
      <vt:lpstr>2025. III. negyedév</vt:lpstr>
      <vt:lpstr>2025. IV. negyedév</vt:lpstr>
      <vt:lpstr>Éves B1-B4</vt:lpstr>
      <vt:lpstr>Éves B5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2021-05-13T15:36:58Z</cp:lastPrinted>
  <dcterms:created xsi:type="dcterms:W3CDTF">2021-05-13T13:59:07Z</dcterms:created>
  <dcterms:modified xsi:type="dcterms:W3CDTF">2025-07-21T19:10:50Z</dcterms:modified>
</cp:coreProperties>
</file>